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480" yWindow="135" windowWidth="18195" windowHeight="11760"/>
  </bookViews>
  <sheets>
    <sheet name="Entire Form" sheetId="1" r:id="rId1"/>
    <sheet name="Example Calculations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8" i="1" l="1"/>
  <c r="D37" i="1"/>
  <c r="D35" i="1"/>
  <c r="B42" i="1" l="1"/>
  <c r="D34" i="1"/>
  <c r="D36" i="1"/>
  <c r="D33" i="1"/>
  <c r="D27" i="1"/>
  <c r="D25" i="1"/>
  <c r="E25" i="1" s="1"/>
  <c r="D24" i="1"/>
  <c r="E24" i="1" s="1"/>
  <c r="D23" i="1"/>
  <c r="E23" i="1" s="1"/>
  <c r="D22" i="1"/>
  <c r="E22" i="1" s="1"/>
  <c r="D18" i="1"/>
  <c r="B30" i="1" l="1"/>
</calcChain>
</file>

<file path=xl/sharedStrings.xml><?xml version="1.0" encoding="utf-8"?>
<sst xmlns="http://schemas.openxmlformats.org/spreadsheetml/2006/main" count="82" uniqueCount="76">
  <si>
    <t>Please complete the yellow shaded items.</t>
  </si>
  <si>
    <t>STORMWATER MANAGEMENT PERMIT APPLICATION FORM</t>
  </si>
  <si>
    <t>I.  PROJECT INFORMATION</t>
  </si>
  <si>
    <t>Project Name</t>
  </si>
  <si>
    <t>Contact Person</t>
  </si>
  <si>
    <t>Phone Number</t>
  </si>
  <si>
    <t>Date</t>
  </si>
  <si>
    <t>Lot Owner's Signature</t>
  </si>
  <si>
    <t>II.  DESIGN INFORMATION</t>
  </si>
  <si>
    <t>Soil type</t>
  </si>
  <si>
    <t>in/hr</t>
  </si>
  <si>
    <t>SHWT elevation</t>
  </si>
  <si>
    <t>fmsl</t>
  </si>
  <si>
    <r>
      <t xml:space="preserve">Credit Calculation- </t>
    </r>
    <r>
      <rPr>
        <sz val="13"/>
        <rFont val="Arial Narrow"/>
        <family val="2"/>
      </rPr>
      <t>Enter an "x" in the appropriate cell below</t>
    </r>
  </si>
  <si>
    <t>Managed Grass Factor:</t>
  </si>
  <si>
    <t>Permeable concrete without a gravel base</t>
  </si>
  <si>
    <t>Flexible pavements with at least 4" gravel base</t>
  </si>
  <si>
    <t>Flexible pavements with at least 7" gravel base</t>
  </si>
  <si>
    <r>
      <t>ft</t>
    </r>
    <r>
      <rPr>
        <vertAlign val="superscript"/>
        <sz val="13"/>
        <rFont val="Arial Narrow"/>
        <family val="2"/>
      </rPr>
      <t>2</t>
    </r>
  </si>
  <si>
    <t>Resulting BUA counted as impervious</t>
  </si>
  <si>
    <t>Additional Information</t>
  </si>
  <si>
    <t>%</t>
  </si>
  <si>
    <t>Slope of the permeable pavement surface</t>
  </si>
  <si>
    <t>Traffic volume (vehicles per day)</t>
  </si>
  <si>
    <t>v/day</t>
  </si>
  <si>
    <t>Washed stone is specified for the gravel layer (if used)?</t>
  </si>
  <si>
    <t>Concetrated flow from roofs &amp; other surfaces directed away?</t>
  </si>
  <si>
    <t>Additional Information for Residential Lots Only</t>
  </si>
  <si>
    <t>Remaining lot BUA available</t>
  </si>
  <si>
    <t>To be completed by permittee / HOA:</t>
  </si>
  <si>
    <t>Application Approved</t>
  </si>
  <si>
    <t>Application Rejected</t>
  </si>
  <si>
    <t>Reason for rejecting application:</t>
  </si>
  <si>
    <t>Signature of permittee / HOA:</t>
  </si>
  <si>
    <r>
      <t xml:space="preserve">Drainage Area / Lot Number </t>
    </r>
    <r>
      <rPr>
        <sz val="10"/>
        <rFont val="Arial Narrow"/>
        <family val="2"/>
      </rPr>
      <t>(For projects with multiple drainage areas as shown on plans)</t>
    </r>
  </si>
  <si>
    <r>
      <t>Soils Report Summary</t>
    </r>
    <r>
      <rPr>
        <b/>
        <i/>
        <sz val="13"/>
        <rFont val="Arial Narrow"/>
        <family val="2"/>
      </rPr>
      <t xml:space="preserve">  </t>
    </r>
    <r>
      <rPr>
        <b/>
        <sz val="10"/>
        <rFont val="Arial Narrow"/>
        <family val="2"/>
      </rPr>
      <t>(Include copy of soils report)</t>
    </r>
  </si>
  <si>
    <r>
      <t xml:space="preserve">Infiltration rate </t>
    </r>
    <r>
      <rPr>
        <sz val="10"/>
        <rFont val="Arial Narrow"/>
        <family val="2"/>
      </rPr>
      <t>(Minimum 0.52 in/hr)</t>
    </r>
  </si>
  <si>
    <r>
      <t xml:space="preserve">Permeable concrete with at least 6" gravel base </t>
    </r>
    <r>
      <rPr>
        <sz val="10"/>
        <rFont val="Arial Narrow"/>
        <family val="2"/>
      </rPr>
      <t>(All gravel bases should be washed stone)</t>
    </r>
  </si>
  <si>
    <r>
      <t xml:space="preserve">Slope of soil subgrade at bottom of permeable pavement </t>
    </r>
    <r>
      <rPr>
        <sz val="10"/>
        <rFont val="Arial Narrow"/>
        <family val="2"/>
      </rPr>
      <t>(Top of soil subgrade should be &lt;= 0.5%. Steeper slopes may be approved on a case-by-case basis, depending on in-situ soils and the use of baffles will be required)</t>
    </r>
  </si>
  <si>
    <r>
      <t xml:space="preserve">Construction sequence minimizes compaction to soils? </t>
    </r>
    <r>
      <rPr>
        <sz val="10"/>
        <rFont val="Arial Narrow"/>
        <family val="2"/>
      </rPr>
      <t>(Care should be taken to minimize compaction of in-situ soils)</t>
    </r>
  </si>
  <si>
    <r>
      <t xml:space="preserve">Total BUA allocated to this lot </t>
    </r>
    <r>
      <rPr>
        <sz val="10"/>
        <rFont val="Arial Narrow"/>
        <family val="2"/>
      </rPr>
      <t>(Total impervious area allocated to this lot as specified in permit and deed restrictions)</t>
    </r>
  </si>
  <si>
    <t>III.  REQUIRED ITEMS CHECKLIST</t>
  </si>
  <si>
    <r>
      <t xml:space="preserve">EDIT Please indicate the page or plan sheet numbers where the supporting documentation can be found.  </t>
    </r>
    <r>
      <rPr>
        <b/>
        <sz val="13"/>
        <rFont val="Arial Narrow"/>
        <family val="2"/>
      </rPr>
      <t>An incomplete submittal package will result in a request for additional information.  This will delay final review and approval of the project.</t>
    </r>
    <r>
      <rPr>
        <sz val="13"/>
        <rFont val="Arial Narrow"/>
        <family val="2"/>
      </rPr>
      <t xml:space="preserve">  Initial in the space provided to indicate the following design requirements have been met.  If the applicant has designated an agent, the agent may initial below.  </t>
    </r>
    <r>
      <rPr>
        <b/>
        <sz val="13"/>
        <rFont val="Arial Narrow"/>
        <family val="2"/>
      </rPr>
      <t>If a requirement has not been met, attach justification.</t>
    </r>
  </si>
  <si>
    <t>Requried Item:</t>
  </si>
  <si>
    <t>Initials</t>
  </si>
  <si>
    <t>Page or plan sheet number and any notes:</t>
  </si>
  <si>
    <t xml:space="preserve">1.  Plans (1" - 50' or larger) of the entire site showing:
- Design at ultimate build-out,
- Off-site drainage (if applicable),
- Delineated drainage basins (include Rational C or Curve Number, CN per basin),
- Location of permeable pavement, and
- Roof and other surface flow directed away from permeable pavement. </t>
  </si>
  <si>
    <t xml:space="preserve">2.  Section view (1" = 20' or larger) for the permeable pavement showing:     
- Layers, and
- SHWT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</si>
  <si>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  A soils report based on actual field investigations, soil borings, and infiltration tests. County soil maps are not acceptable.</t>
  </si>
  <si>
    <t>4.  A construction sequence that shows how the permeable pavement will be protected from sediment until the entire drainage area is stabilized.</t>
  </si>
  <si>
    <t>5.  The supporting calculations.</t>
  </si>
  <si>
    <t>6. A copy of the deed restrictions (if required).</t>
  </si>
  <si>
    <r>
      <t xml:space="preserve">7.  A detailed description for the operation and maintenance of the permeable pavement. Refer to the </t>
    </r>
    <r>
      <rPr>
        <i/>
        <sz val="12"/>
        <rFont val="Arial Narrow"/>
        <family val="2"/>
      </rPr>
      <t>Currituck County Stormwater Manual Appendix B - Sample Maintenance Plan</t>
    </r>
  </si>
  <si>
    <t>Examples of the calculations are on the next tab</t>
  </si>
  <si>
    <t>Example #1</t>
  </si>
  <si>
    <t>Project is a lot with a maximum allowed BUA of 5,000 sq. ft. that drains to class SC waters.</t>
  </si>
  <si>
    <t xml:space="preserve">Project proposes a 1,000 sq. ft. permeable concrete driveway with a 6" gravel base. </t>
  </si>
  <si>
    <t>Managed grass factor = 0.6</t>
  </si>
  <si>
    <t>1000 x 0.6 = 600 square feet is counted as managed grass.</t>
  </si>
  <si>
    <t>1000 - 600 = 400 square feet is counted as built-upon area.</t>
  </si>
  <si>
    <t>5000 - 400 = 4,600 square feet available for house and other BUA.</t>
  </si>
  <si>
    <t>Example #2</t>
  </si>
  <si>
    <t>Project is a high density commercial site with a 5,000 square foot parking lot.</t>
  </si>
  <si>
    <t>Project is within 1/2 mile of and draining to SA waters. An infiltration system is proposed.</t>
  </si>
  <si>
    <t xml:space="preserve">The parking lot will handle &lt;100 cars per day and is a flexible pavement with a 4" gravel base. </t>
  </si>
  <si>
    <t xml:space="preserve">Managed grass factor is 0.4. </t>
  </si>
  <si>
    <t>5000 x 0.4 = 2000 square feet is counted as managed grass.</t>
  </si>
  <si>
    <t xml:space="preserve">5000 - 2000 = 3,000 square is counted as impervious. </t>
  </si>
  <si>
    <t>The total BUA used  to calculate the minimum volume draining to the</t>
  </si>
  <si>
    <t>infiltration system can be reduced by 2,000 square feet.</t>
  </si>
  <si>
    <t>PERMEABLE PAVEMENT</t>
  </si>
  <si>
    <t>This form must be completely filled out, printed, initialed, and submitted.</t>
  </si>
  <si>
    <t>Yes</t>
  </si>
  <si>
    <t>No</t>
  </si>
  <si>
    <r>
      <t xml:space="preserve">Bottom elevation of the permeable pavement cross-section </t>
    </r>
    <r>
      <rPr>
        <sz val="10"/>
        <rFont val="Arial Narrow"/>
        <family val="2"/>
      </rPr>
      <t>(Either at the base of the permeable pavement or the base of the gravel storage layer)</t>
    </r>
  </si>
  <si>
    <t>Surface area of permeable pavement being proposed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</si>
</sst>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3"/>
      <name val="Arial Narrow"/>
      <family val="2"/>
    </font>
    <font>
      <sz val="10"/>
      <name val="Arial Narrow"/>
      <family val="2"/>
    </font>
    <font>
      <sz val="13"/>
      <color indexed="10"/>
      <name val="Arial Narrow"/>
      <family val="2"/>
    </font>
    <font>
      <b/>
      <i/>
      <sz val="13"/>
      <name val="Arial Narrow"/>
      <family val="2"/>
    </font>
    <font>
      <vertAlign val="superscript"/>
      <sz val="13"/>
      <name val="Arial Narrow"/>
      <family val="2"/>
    </font>
    <font>
      <b/>
      <sz val="13"/>
      <name val="Arial Narrow"/>
      <family val="2"/>
    </font>
    <font>
      <b/>
      <sz val="18"/>
      <color indexed="18"/>
      <name val="Arial Narrow"/>
      <family val="2"/>
    </font>
    <font>
      <b/>
      <u/>
      <sz val="12"/>
      <name val="Arial"/>
      <family val="2"/>
    </font>
    <font>
      <sz val="12"/>
      <name val="Arial"/>
      <family val="2"/>
    </font>
    <font>
      <b/>
      <u/>
      <sz val="13"/>
      <name val="Arial Narrow"/>
      <family val="2"/>
    </font>
    <font>
      <b/>
      <sz val="10"/>
      <name val="Arial Narrow"/>
      <family val="2"/>
    </font>
    <font>
      <sz val="13"/>
      <color rgb="FFFF0000"/>
      <name val="Arial Narrow"/>
      <family val="2"/>
    </font>
    <font>
      <sz val="10"/>
      <name val="Arial"/>
      <family val="2"/>
    </font>
    <font>
      <b/>
      <i/>
      <sz val="14"/>
      <color rgb="FFFF0000"/>
      <name val="Arial Narrow"/>
      <family val="2"/>
    </font>
    <font>
      <i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7" fillId="0" borderId="0"/>
    <xf numFmtId="0" fontId="17" fillId="0" borderId="0"/>
  </cellStyleXfs>
  <cellXfs count="116">
    <xf numFmtId="0" fontId="0" fillId="0" borderId="0" xfId="0"/>
    <xf numFmtId="0" fontId="1" fillId="0" borderId="0" xfId="1"/>
    <xf numFmtId="0" fontId="2" fillId="2" borderId="0" xfId="1" applyFont="1" applyFill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3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" fontId="2" fillId="0" borderId="0" xfId="1" applyNumberFormat="1" applyFont="1" applyBorder="1" applyAlignment="1">
      <alignment horizontal="center" vertical="center"/>
    </xf>
    <xf numFmtId="0" fontId="2" fillId="2" borderId="0" xfId="1" applyFont="1" applyFill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2" fillId="3" borderId="0" xfId="1" applyFont="1" applyFill="1" applyAlignment="1">
      <alignment vertical="center" wrapText="1"/>
    </xf>
    <xf numFmtId="0" fontId="2" fillId="3" borderId="0" xfId="1" applyFont="1" applyFill="1" applyAlignment="1">
      <alignment horizontal="right" vertical="center" wrapText="1"/>
    </xf>
    <xf numFmtId="0" fontId="3" fillId="4" borderId="1" xfId="1" applyFont="1" applyFill="1" applyBorder="1" applyAlignment="1">
      <alignment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vertical="center"/>
    </xf>
    <xf numFmtId="0" fontId="2" fillId="4" borderId="3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164" fontId="5" fillId="0" borderId="0" xfId="1" applyNumberFormat="1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2" fontId="5" fillId="0" borderId="0" xfId="1" applyNumberFormat="1" applyFont="1" applyFill="1" applyBorder="1" applyAlignment="1">
      <alignment horizontal="center" vertical="center"/>
    </xf>
    <xf numFmtId="4" fontId="5" fillId="2" borderId="4" xfId="1" applyNumberFormat="1" applyFont="1" applyFill="1" applyBorder="1" applyAlignment="1" applyProtection="1">
      <alignment horizontal="center" vertical="center"/>
      <protection locked="0"/>
    </xf>
    <xf numFmtId="4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0" xfId="1" applyNumberFormat="1" applyFont="1" applyFill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vertical="center"/>
      <protection locked="0"/>
    </xf>
    <xf numFmtId="0" fontId="2" fillId="0" borderId="0" xfId="1" applyFont="1" applyBorder="1" applyAlignment="1">
      <alignment horizontal="right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4" fontId="5" fillId="0" borderId="4" xfId="1" applyNumberFormat="1" applyFont="1" applyFill="1" applyBorder="1" applyAlignment="1" applyProtection="1">
      <alignment horizontal="center" vertical="center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0" xfId="1" applyFont="1" applyFill="1"/>
    <xf numFmtId="0" fontId="2" fillId="0" borderId="0" xfId="1" applyFont="1" applyFill="1" applyAlignment="1">
      <alignment horizontal="right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10" fillId="0" borderId="12" xfId="1" applyFont="1" applyBorder="1" applyAlignment="1">
      <alignment horizontal="right" vertical="center"/>
    </xf>
    <xf numFmtId="0" fontId="5" fillId="0" borderId="13" xfId="1" applyFont="1" applyBorder="1" applyAlignment="1">
      <alignment vertical="center"/>
    </xf>
    <xf numFmtId="0" fontId="10" fillId="0" borderId="12" xfId="1" applyFont="1" applyBorder="1" applyAlignment="1">
      <alignment horizontal="right"/>
    </xf>
    <xf numFmtId="0" fontId="5" fillId="0" borderId="0" xfId="1" applyFont="1" applyBorder="1"/>
    <xf numFmtId="0" fontId="5" fillId="0" borderId="13" xfId="1" applyFont="1" applyBorder="1"/>
    <xf numFmtId="0" fontId="5" fillId="0" borderId="12" xfId="1" applyFont="1" applyBorder="1" applyAlignment="1">
      <alignment horizontal="right"/>
    </xf>
    <xf numFmtId="0" fontId="2" fillId="0" borderId="12" xfId="1" applyFont="1" applyBorder="1" applyAlignment="1" applyProtection="1">
      <protection locked="0"/>
    </xf>
    <xf numFmtId="0" fontId="2" fillId="0" borderId="12" xfId="1" applyFont="1" applyBorder="1"/>
    <xf numFmtId="0" fontId="2" fillId="0" borderId="13" xfId="1" applyFont="1" applyBorder="1"/>
    <xf numFmtId="0" fontId="2" fillId="0" borderId="14" xfId="1" applyFont="1" applyBorder="1"/>
    <xf numFmtId="0" fontId="2" fillId="0" borderId="15" xfId="1" applyFont="1" applyBorder="1" applyAlignment="1">
      <alignment horizontal="center"/>
    </xf>
    <xf numFmtId="0" fontId="2" fillId="0" borderId="15" xfId="1" applyFont="1" applyBorder="1"/>
    <xf numFmtId="0" fontId="2" fillId="0" borderId="16" xfId="1" applyFont="1" applyBorder="1"/>
    <xf numFmtId="0" fontId="5" fillId="0" borderId="12" xfId="1" applyFont="1" applyBorder="1" applyAlignment="1">
      <alignment vertical="center"/>
    </xf>
    <xf numFmtId="0" fontId="14" fillId="0" borderId="17" xfId="1" applyFont="1" applyBorder="1" applyAlignment="1">
      <alignment vertical="center"/>
    </xf>
    <xf numFmtId="0" fontId="5" fillId="0" borderId="20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>
      <alignment vertical="center" wrapText="1"/>
    </xf>
    <xf numFmtId="0" fontId="16" fillId="0" borderId="0" xfId="1" applyFont="1" applyAlignment="1">
      <alignment vertical="center"/>
    </xf>
    <xf numFmtId="4" fontId="5" fillId="0" borderId="2" xfId="1" applyNumberFormat="1" applyFont="1" applyFill="1" applyBorder="1" applyAlignment="1" applyProtection="1">
      <alignment horizontal="center" vertical="center"/>
    </xf>
    <xf numFmtId="0" fontId="5" fillId="0" borderId="0" xfId="1" applyFont="1" applyBorder="1" applyAlignment="1">
      <alignment vertical="center" wrapText="1"/>
    </xf>
    <xf numFmtId="0" fontId="0" fillId="0" borderId="0" xfId="0"/>
    <xf numFmtId="0" fontId="6" fillId="4" borderId="2" xfId="2" applyFont="1" applyFill="1" applyBorder="1"/>
    <xf numFmtId="0" fontId="6" fillId="4" borderId="3" xfId="2" applyFont="1" applyFill="1" applyBorder="1"/>
    <xf numFmtId="0" fontId="6" fillId="4" borderId="2" xfId="2" applyFont="1" applyFill="1" applyBorder="1" applyAlignment="1">
      <alignment horizontal="right"/>
    </xf>
    <xf numFmtId="0" fontId="6" fillId="5" borderId="0" xfId="2" applyFont="1" applyFill="1"/>
    <xf numFmtId="0" fontId="6" fillId="5" borderId="0" xfId="2" applyFont="1" applyFill="1" applyAlignment="1">
      <alignment horizontal="right"/>
    </xf>
    <xf numFmtId="0" fontId="2" fillId="5" borderId="0" xfId="2" applyFont="1" applyFill="1"/>
    <xf numFmtId="0" fontId="5" fillId="5" borderId="0" xfId="2" applyFont="1" applyFill="1" applyAlignment="1">
      <alignment horizontal="left" vertical="center" wrapText="1"/>
    </xf>
    <xf numFmtId="0" fontId="6" fillId="5" borderId="0" xfId="2" applyFont="1" applyFill="1" applyAlignment="1">
      <alignment horizontal="left" vertical="center" wrapText="1"/>
    </xf>
    <xf numFmtId="0" fontId="3" fillId="4" borderId="1" xfId="2" applyFont="1" applyFill="1" applyBorder="1" applyAlignment="1">
      <alignment wrapText="1"/>
    </xf>
    <xf numFmtId="0" fontId="3" fillId="5" borderId="0" xfId="2" applyFont="1" applyFill="1" applyAlignment="1">
      <alignment wrapText="1"/>
    </xf>
    <xf numFmtId="0" fontId="2" fillId="0" borderId="23" xfId="2" applyFont="1" applyBorder="1" applyAlignment="1"/>
    <xf numFmtId="0" fontId="2" fillId="0" borderId="24" xfId="2" applyFont="1" applyBorder="1" applyAlignment="1"/>
    <xf numFmtId="0" fontId="2" fillId="0" borderId="24" xfId="2" applyFont="1" applyBorder="1" applyAlignment="1">
      <alignment vertical="top"/>
    </xf>
    <xf numFmtId="0" fontId="10" fillId="5" borderId="0" xfId="2" applyFont="1" applyFill="1" applyAlignment="1">
      <alignment horizontal="center" vertical="center"/>
    </xf>
    <xf numFmtId="4" fontId="2" fillId="2" borderId="22" xfId="2" applyNumberFormat="1" applyFont="1" applyFill="1" applyBorder="1" applyAlignment="1" applyProtection="1">
      <alignment horizontal="left" vertical="top" wrapText="1"/>
      <protection locked="0"/>
    </xf>
    <xf numFmtId="4" fontId="2" fillId="2" borderId="2" xfId="2" applyNumberFormat="1" applyFont="1" applyFill="1" applyBorder="1" applyAlignment="1" applyProtection="1">
      <alignment horizontal="left" vertical="top" wrapText="1"/>
      <protection locked="0"/>
    </xf>
    <xf numFmtId="0" fontId="17" fillId="0" borderId="0" xfId="2"/>
    <xf numFmtId="0" fontId="12" fillId="0" borderId="0" xfId="2" applyFont="1"/>
    <xf numFmtId="0" fontId="13" fillId="0" borderId="0" xfId="2" applyFont="1"/>
    <xf numFmtId="0" fontId="13" fillId="0" borderId="0" xfId="2" quotePrefix="1" applyFont="1"/>
    <xf numFmtId="0" fontId="7" fillId="0" borderId="0" xfId="1" applyFont="1" applyBorder="1" applyAlignment="1">
      <alignment vertical="center" wrapText="1"/>
    </xf>
    <xf numFmtId="0" fontId="4" fillId="3" borderId="0" xfId="1" applyFont="1" applyFill="1" applyAlignment="1">
      <alignment horizontal="center" vertical="center"/>
    </xf>
    <xf numFmtId="0" fontId="18" fillId="3" borderId="0" xfId="2" applyFont="1" applyFill="1" applyAlignment="1">
      <alignment horizontal="center"/>
    </xf>
    <xf numFmtId="4" fontId="2" fillId="2" borderId="22" xfId="2" applyNumberFormat="1" applyFont="1" applyFill="1" applyBorder="1" applyAlignment="1" applyProtection="1">
      <alignment horizontal="left" vertical="top" wrapText="1"/>
      <protection locked="0"/>
    </xf>
    <xf numFmtId="4" fontId="2" fillId="2" borderId="2" xfId="2" applyNumberFormat="1" applyFont="1" applyFill="1" applyBorder="1" applyAlignment="1" applyProtection="1">
      <alignment horizontal="left" vertical="top" wrapText="1"/>
      <protection locked="0"/>
    </xf>
    <xf numFmtId="0" fontId="2" fillId="0" borderId="0" xfId="2" applyFont="1" applyAlignment="1">
      <alignment horizontal="left" vertical="top" wrapText="1"/>
    </xf>
    <xf numFmtId="0" fontId="2" fillId="0" borderId="0" xfId="2" applyFont="1" applyAlignment="1">
      <alignment vertical="top" wrapText="1"/>
    </xf>
    <xf numFmtId="0" fontId="1" fillId="0" borderId="2" xfId="1" applyBorder="1" applyAlignment="1" applyProtection="1">
      <protection locked="0"/>
    </xf>
    <xf numFmtId="0" fontId="1" fillId="0" borderId="18" xfId="1" applyBorder="1" applyAlignment="1" applyProtection="1">
      <protection locked="0"/>
    </xf>
    <xf numFmtId="0" fontId="2" fillId="0" borderId="4" xfId="1" applyFont="1" applyBorder="1" applyAlignment="1">
      <alignment horizontal="center"/>
    </xf>
    <xf numFmtId="0" fontId="1" fillId="0" borderId="4" xfId="1" applyBorder="1" applyAlignment="1"/>
    <xf numFmtId="0" fontId="1" fillId="0" borderId="19" xfId="1" applyBorder="1" applyAlignment="1"/>
    <xf numFmtId="0" fontId="2" fillId="2" borderId="2" xfId="1" applyFont="1" applyFill="1" applyBorder="1" applyAlignment="1" applyProtection="1">
      <alignment horizontal="left" vertical="center"/>
      <protection locked="0"/>
    </xf>
    <xf numFmtId="0" fontId="5" fillId="2" borderId="2" xfId="1" applyFont="1" applyFill="1" applyBorder="1" applyAlignment="1" applyProtection="1">
      <alignment horizontal="left" vertic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0" borderId="2" xfId="1" applyFont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2" fillId="2" borderId="4" xfId="1" applyFont="1" applyFill="1" applyBorder="1" applyAlignment="1" applyProtection="1">
      <alignment horizontal="left" vertical="center"/>
      <protection locked="0"/>
    </xf>
    <xf numFmtId="0" fontId="6" fillId="2" borderId="4" xfId="1" applyFont="1" applyFill="1" applyBorder="1" applyAlignment="1" applyProtection="1">
      <alignment horizontal="left" vertical="center"/>
      <protection locked="0"/>
    </xf>
    <xf numFmtId="0" fontId="6" fillId="2" borderId="2" xfId="1" applyFont="1" applyFill="1" applyBorder="1" applyAlignment="1" applyProtection="1">
      <alignment horizontal="left" vertical="center"/>
      <protection locked="0"/>
    </xf>
    <xf numFmtId="0" fontId="11" fillId="3" borderId="0" xfId="1" applyFont="1" applyFill="1" applyAlignment="1">
      <alignment horizontal="center" vertical="center"/>
    </xf>
    <xf numFmtId="0" fontId="10" fillId="5" borderId="0" xfId="2" applyFont="1" applyFill="1"/>
    <xf numFmtId="0" fontId="5" fillId="5" borderId="0" xfId="2" applyFont="1" applyFill="1" applyAlignment="1">
      <alignment horizontal="left" vertical="center" wrapText="1"/>
    </xf>
    <xf numFmtId="0" fontId="10" fillId="5" borderId="0" xfId="2" applyFont="1" applyFill="1" applyAlignment="1">
      <alignment horizontal="center" vertical="center"/>
    </xf>
    <xf numFmtId="4" fontId="2" fillId="2" borderId="21" xfId="2" applyNumberFormat="1" applyFont="1" applyFill="1" applyBorder="1" applyAlignment="1" applyProtection="1">
      <alignment horizontal="left" vertical="top" wrapText="1"/>
      <protection locked="0"/>
    </xf>
    <xf numFmtId="4" fontId="2" fillId="2" borderId="4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topLeftCell="A19" workbookViewId="0">
      <selection activeCell="B35" sqref="B35"/>
    </sheetView>
  </sheetViews>
  <sheetFormatPr defaultRowHeight="15" x14ac:dyDescent="0.25"/>
  <cols>
    <col min="1" max="1" width="63.5703125" customWidth="1"/>
    <col min="4" max="4" width="46.140625" customWidth="1"/>
    <col min="5" max="5" width="0" hidden="1" customWidth="1"/>
    <col min="7" max="7" width="0" hidden="1" customWidth="1"/>
  </cols>
  <sheetData>
    <row r="1" spans="1:7" ht="15.75" x14ac:dyDescent="0.25">
      <c r="A1" s="2" t="s">
        <v>0</v>
      </c>
      <c r="B1" s="10"/>
      <c r="C1" s="11"/>
      <c r="D1" s="12"/>
      <c r="E1" s="1"/>
      <c r="F1" s="1"/>
      <c r="G1" s="1"/>
    </row>
    <row r="2" spans="1:7" ht="15.75" x14ac:dyDescent="0.25">
      <c r="A2" s="44" t="s">
        <v>53</v>
      </c>
      <c r="B2" s="45"/>
      <c r="C2" s="11"/>
      <c r="D2" s="12"/>
      <c r="E2" s="1"/>
      <c r="F2" s="1"/>
      <c r="G2" s="1"/>
    </row>
    <row r="3" spans="1:7" ht="18" x14ac:dyDescent="0.25">
      <c r="A3" s="91" t="s">
        <v>1</v>
      </c>
      <c r="B3" s="91"/>
      <c r="C3" s="91"/>
      <c r="D3" s="91"/>
      <c r="E3" s="7"/>
      <c r="F3" s="7"/>
      <c r="G3" s="7"/>
    </row>
    <row r="4" spans="1:7" ht="23.25" x14ac:dyDescent="0.25">
      <c r="A4" s="110" t="s">
        <v>70</v>
      </c>
      <c r="B4" s="110"/>
      <c r="C4" s="110"/>
      <c r="D4" s="110"/>
      <c r="E4" s="7"/>
      <c r="F4" s="7"/>
      <c r="G4" s="7"/>
    </row>
    <row r="5" spans="1:7" ht="18" x14ac:dyDescent="0.25">
      <c r="A5" s="92" t="s">
        <v>71</v>
      </c>
      <c r="B5" s="92"/>
      <c r="C5" s="92"/>
      <c r="D5" s="92"/>
      <c r="E5" s="7"/>
      <c r="F5" s="7"/>
      <c r="G5" s="7"/>
    </row>
    <row r="6" spans="1:7" ht="15.75" x14ac:dyDescent="0.25">
      <c r="A6" s="13"/>
      <c r="B6" s="14"/>
      <c r="C6" s="14"/>
      <c r="D6" s="13"/>
      <c r="E6" s="7"/>
      <c r="F6" s="7"/>
      <c r="G6" s="7"/>
    </row>
    <row r="7" spans="1:7" ht="18" x14ac:dyDescent="0.25">
      <c r="A7" s="15" t="s">
        <v>2</v>
      </c>
      <c r="B7" s="16"/>
      <c r="C7" s="17"/>
      <c r="D7" s="18"/>
      <c r="E7" s="7"/>
      <c r="F7" s="7"/>
      <c r="G7" s="7"/>
    </row>
    <row r="8" spans="1:7" ht="17.25" x14ac:dyDescent="0.25">
      <c r="A8" s="8" t="s">
        <v>3</v>
      </c>
      <c r="B8" s="107"/>
      <c r="C8" s="108"/>
      <c r="D8" s="108"/>
      <c r="E8" s="19"/>
      <c r="F8" s="19"/>
      <c r="G8" s="19" t="s">
        <v>72</v>
      </c>
    </row>
    <row r="9" spans="1:7" ht="17.25" x14ac:dyDescent="0.25">
      <c r="A9" s="8" t="s">
        <v>4</v>
      </c>
      <c r="B9" s="102"/>
      <c r="C9" s="109"/>
      <c r="D9" s="109"/>
      <c r="E9" s="19"/>
      <c r="F9" s="19"/>
      <c r="G9" s="19" t="s">
        <v>73</v>
      </c>
    </row>
    <row r="10" spans="1:7" ht="17.25" x14ac:dyDescent="0.25">
      <c r="A10" s="8" t="s">
        <v>5</v>
      </c>
      <c r="B10" s="102"/>
      <c r="C10" s="102"/>
      <c r="D10" s="102"/>
      <c r="E10" s="19"/>
      <c r="F10" s="19"/>
      <c r="G10" s="19"/>
    </row>
    <row r="11" spans="1:7" ht="17.25" x14ac:dyDescent="0.25">
      <c r="A11" s="8" t="s">
        <v>6</v>
      </c>
      <c r="B11" s="102"/>
      <c r="C11" s="102"/>
      <c r="D11" s="102"/>
      <c r="E11" s="19"/>
      <c r="F11" s="19"/>
      <c r="G11" s="19"/>
    </row>
    <row r="12" spans="1:7" ht="30" x14ac:dyDescent="0.25">
      <c r="A12" s="65" t="s">
        <v>34</v>
      </c>
      <c r="B12" s="103"/>
      <c r="C12" s="103"/>
      <c r="D12" s="103"/>
      <c r="E12" s="19"/>
      <c r="F12" s="19"/>
      <c r="G12" s="19"/>
    </row>
    <row r="13" spans="1:7" ht="34.5" customHeight="1" x14ac:dyDescent="0.25">
      <c r="A13" s="8" t="s">
        <v>7</v>
      </c>
      <c r="B13" s="105"/>
      <c r="C13" s="106"/>
      <c r="D13" s="106"/>
      <c r="E13" s="19"/>
      <c r="F13" s="19"/>
      <c r="G13" s="19"/>
    </row>
    <row r="14" spans="1:7" ht="17.25" x14ac:dyDescent="0.25">
      <c r="A14" s="8"/>
      <c r="B14" s="20"/>
      <c r="C14" s="7"/>
      <c r="D14" s="7"/>
      <c r="E14" s="19"/>
      <c r="F14" s="19"/>
      <c r="G14" s="19"/>
    </row>
    <row r="15" spans="1:7" ht="18" x14ac:dyDescent="0.25">
      <c r="A15" s="15" t="s">
        <v>8</v>
      </c>
      <c r="B15" s="16"/>
      <c r="C15" s="17"/>
      <c r="D15" s="18"/>
      <c r="E15" s="19"/>
      <c r="F15" s="19"/>
      <c r="G15" s="19"/>
    </row>
    <row r="16" spans="1:7" ht="17.25" x14ac:dyDescent="0.25">
      <c r="A16" s="21" t="s">
        <v>35</v>
      </c>
      <c r="B16" s="6"/>
      <c r="C16" s="7"/>
      <c r="D16" s="26"/>
      <c r="E16" s="7"/>
      <c r="F16" s="7"/>
      <c r="G16" s="7"/>
    </row>
    <row r="17" spans="1:7" ht="17.25" x14ac:dyDescent="0.25">
      <c r="A17" s="8" t="s">
        <v>9</v>
      </c>
      <c r="B17" s="31"/>
      <c r="C17" s="32"/>
      <c r="D17" s="26"/>
      <c r="E17" s="7"/>
      <c r="F17" s="7"/>
      <c r="G17" s="7"/>
    </row>
    <row r="18" spans="1:7" ht="17.25" x14ac:dyDescent="0.25">
      <c r="A18" s="8" t="s">
        <v>36</v>
      </c>
      <c r="B18" s="30"/>
      <c r="C18" s="8" t="s">
        <v>10</v>
      </c>
      <c r="D18" s="26" t="str">
        <f>IF(B18="","",IF(B18&lt;0.52,"Insufficient to receive credit as managed grass","OK"))</f>
        <v/>
      </c>
      <c r="E18" s="7"/>
      <c r="F18" s="7"/>
      <c r="G18" s="7"/>
    </row>
    <row r="19" spans="1:7" ht="17.25" x14ac:dyDescent="0.25">
      <c r="A19" s="8" t="s">
        <v>11</v>
      </c>
      <c r="B19" s="29"/>
      <c r="C19" s="8" t="s">
        <v>12</v>
      </c>
      <c r="D19" s="26"/>
      <c r="E19" s="7"/>
      <c r="F19" s="7"/>
      <c r="G19" s="7"/>
    </row>
    <row r="20" spans="1:7" ht="18" thickBot="1" x14ac:dyDescent="0.3">
      <c r="A20" s="8"/>
      <c r="B20" s="25"/>
      <c r="C20" s="8"/>
      <c r="D20" s="26"/>
      <c r="E20" s="7"/>
      <c r="F20" s="7"/>
      <c r="G20" s="7"/>
    </row>
    <row r="21" spans="1:7" ht="18.75" thickTop="1" thickBot="1" x14ac:dyDescent="0.3">
      <c r="A21" s="21" t="s">
        <v>13</v>
      </c>
      <c r="B21" s="9"/>
      <c r="C21" s="7"/>
      <c r="D21" s="34" t="s">
        <v>14</v>
      </c>
      <c r="E21" s="7"/>
      <c r="F21" s="7"/>
      <c r="G21" s="7"/>
    </row>
    <row r="22" spans="1:7" ht="18" thickTop="1" x14ac:dyDescent="0.25">
      <c r="A22" s="8" t="s">
        <v>15</v>
      </c>
      <c r="B22" s="40"/>
      <c r="C22" s="22"/>
      <c r="D22" s="35" t="str">
        <f>IF(B22="","",0.4)</f>
        <v/>
      </c>
      <c r="E22" s="33">
        <f>IF(D22="",0,D22)</f>
        <v>0</v>
      </c>
      <c r="F22" s="7"/>
      <c r="G22" s="7"/>
    </row>
    <row r="23" spans="1:7" ht="30" x14ac:dyDescent="0.25">
      <c r="A23" s="65" t="s">
        <v>37</v>
      </c>
      <c r="B23" s="40"/>
      <c r="C23" s="22"/>
      <c r="D23" s="36" t="str">
        <f>IF(B23="","",0.6)</f>
        <v/>
      </c>
      <c r="E23" s="33">
        <f t="shared" ref="E23:E25" si="0">IF(D23="",0,D23)</f>
        <v>0</v>
      </c>
      <c r="F23" s="7"/>
      <c r="G23" s="7"/>
    </row>
    <row r="24" spans="1:7" ht="17.25" x14ac:dyDescent="0.25">
      <c r="A24" s="8" t="s">
        <v>16</v>
      </c>
      <c r="B24" s="40"/>
      <c r="C24" s="8"/>
      <c r="D24" s="36" t="str">
        <f>IF(B24="","",0.4)</f>
        <v/>
      </c>
      <c r="E24" s="33">
        <f t="shared" si="0"/>
        <v>0</v>
      </c>
      <c r="F24" s="7"/>
      <c r="G24" s="7"/>
    </row>
    <row r="25" spans="1:7" ht="18" thickBot="1" x14ac:dyDescent="0.3">
      <c r="A25" s="8" t="s">
        <v>17</v>
      </c>
      <c r="B25" s="39"/>
      <c r="C25" s="8"/>
      <c r="D25" s="37" t="str">
        <f>IF(B25="","",0.6)</f>
        <v/>
      </c>
      <c r="E25" s="33">
        <f t="shared" si="0"/>
        <v>0</v>
      </c>
      <c r="F25" s="7"/>
      <c r="G25" s="7"/>
    </row>
    <row r="26" spans="1:7" ht="18" thickTop="1" x14ac:dyDescent="0.25">
      <c r="A26" s="8"/>
      <c r="B26" s="64"/>
      <c r="C26" s="8"/>
      <c r="D26" s="27"/>
      <c r="E26" s="19"/>
      <c r="F26" s="7"/>
      <c r="G26" s="7"/>
    </row>
    <row r="27" spans="1:7" ht="30" x14ac:dyDescent="0.25">
      <c r="A27" s="65" t="s">
        <v>74</v>
      </c>
      <c r="B27" s="29"/>
      <c r="C27" s="8" t="s">
        <v>12</v>
      </c>
      <c r="D27" s="66" t="str">
        <f>IF(B27="","",IF(B27&lt;B19+2,"Minimum 2-foot separation required between bottom and SHWT","OK"))</f>
        <v/>
      </c>
      <c r="E27" s="7"/>
      <c r="F27" s="7"/>
      <c r="G27" s="7"/>
    </row>
    <row r="28" spans="1:7" ht="17.25" x14ac:dyDescent="0.25">
      <c r="A28" s="8"/>
      <c r="B28" s="28"/>
      <c r="C28" s="8"/>
      <c r="D28" s="8"/>
      <c r="E28" s="7"/>
    </row>
    <row r="29" spans="1:7" ht="19.5" x14ac:dyDescent="0.25">
      <c r="A29" s="8" t="s">
        <v>75</v>
      </c>
      <c r="B29" s="29"/>
      <c r="C29" s="8" t="s">
        <v>18</v>
      </c>
      <c r="D29" s="26"/>
      <c r="E29" s="7"/>
    </row>
    <row r="30" spans="1:7" ht="19.5" x14ac:dyDescent="0.25">
      <c r="A30" s="8" t="s">
        <v>19</v>
      </c>
      <c r="B30" s="67" t="str">
        <f>IF(B29="","",(B29-(B29*(E22+E23+E24+E25))))</f>
        <v/>
      </c>
      <c r="C30" s="8" t="s">
        <v>18</v>
      </c>
      <c r="D30" s="26"/>
      <c r="E30" s="7"/>
    </row>
    <row r="31" spans="1:7" ht="17.25" x14ac:dyDescent="0.25">
      <c r="A31" s="8"/>
      <c r="B31" s="24"/>
      <c r="C31" s="8"/>
      <c r="D31" s="8"/>
      <c r="E31" s="7"/>
    </row>
    <row r="32" spans="1:7" ht="17.25" x14ac:dyDescent="0.25">
      <c r="A32" s="21" t="s">
        <v>20</v>
      </c>
      <c r="B32" s="24"/>
      <c r="C32" s="8"/>
      <c r="D32" s="8"/>
      <c r="E32" s="7"/>
    </row>
    <row r="33" spans="1:7" ht="42.75" x14ac:dyDescent="0.25">
      <c r="A33" s="68" t="s">
        <v>38</v>
      </c>
      <c r="B33" s="29"/>
      <c r="C33" s="22" t="s">
        <v>21</v>
      </c>
      <c r="D33" s="23" t="str">
        <f>IF(B33="","",IF(B33&gt;0.5,"Maximum 0.5% slope allowed without baffles","OK"))</f>
        <v/>
      </c>
      <c r="E33" s="7"/>
    </row>
    <row r="34" spans="1:7" ht="17.25" x14ac:dyDescent="0.25">
      <c r="A34" s="22" t="s">
        <v>22</v>
      </c>
      <c r="B34" s="29"/>
      <c r="C34" s="22" t="s">
        <v>21</v>
      </c>
      <c r="D34" s="23" t="str">
        <f>IF(B34="","",IF(B34&gt;6,"Maximum 6% slope allowed","OK"))</f>
        <v/>
      </c>
      <c r="E34" s="7"/>
    </row>
    <row r="35" spans="1:7" ht="30" x14ac:dyDescent="0.25">
      <c r="A35" s="65" t="s">
        <v>39</v>
      </c>
      <c r="B35" s="39"/>
      <c r="C35" s="22"/>
      <c r="D35" s="23" t="str">
        <f>IF(B35="","",IF(B35="No","This should be addressed on plans","OK"))</f>
        <v/>
      </c>
      <c r="E35" s="19"/>
    </row>
    <row r="36" spans="1:7" ht="17.25" x14ac:dyDescent="0.25">
      <c r="A36" s="8" t="s">
        <v>23</v>
      </c>
      <c r="B36" s="29"/>
      <c r="C36" s="22" t="s">
        <v>24</v>
      </c>
      <c r="D36" s="23" t="str">
        <f>IF(B36="","",IF(B36&gt;100,"Traffic volume is too high; Maximum 100 vehicles/day","OK"))</f>
        <v/>
      </c>
      <c r="E36" s="19"/>
    </row>
    <row r="37" spans="1:7" ht="17.25" x14ac:dyDescent="0.25">
      <c r="A37" s="8" t="s">
        <v>25</v>
      </c>
      <c r="B37" s="39"/>
      <c r="C37" s="22"/>
      <c r="D37" s="23" t="str">
        <f>IF(B37="","",IF(B37="No","Washed stone must be specified","OK"))</f>
        <v/>
      </c>
      <c r="E37" s="7"/>
    </row>
    <row r="38" spans="1:7" ht="40.5" customHeight="1" x14ac:dyDescent="0.25">
      <c r="A38" s="8" t="s">
        <v>26</v>
      </c>
      <c r="B38" s="39"/>
      <c r="C38" s="22"/>
      <c r="D38" s="90" t="str">
        <f>IF(B38="","",IF(B38="No","Flow should be directed away from permeable pavement","OK"))</f>
        <v/>
      </c>
      <c r="E38" s="7"/>
    </row>
    <row r="39" spans="1:7" ht="17.25" x14ac:dyDescent="0.25">
      <c r="A39" s="8"/>
      <c r="B39" s="24"/>
      <c r="C39" s="8"/>
      <c r="D39" s="8"/>
      <c r="E39" s="7"/>
    </row>
    <row r="40" spans="1:7" ht="17.25" x14ac:dyDescent="0.25">
      <c r="A40" s="21" t="s">
        <v>27</v>
      </c>
      <c r="B40" s="24"/>
      <c r="C40" s="8"/>
      <c r="D40" s="8"/>
      <c r="E40" s="7"/>
    </row>
    <row r="41" spans="1:7" ht="30" x14ac:dyDescent="0.25">
      <c r="A41" s="65" t="s">
        <v>40</v>
      </c>
      <c r="B41" s="30"/>
      <c r="C41" s="8" t="s">
        <v>18</v>
      </c>
      <c r="D41" s="8"/>
      <c r="E41" s="7"/>
    </row>
    <row r="42" spans="1:7" ht="19.5" x14ac:dyDescent="0.25">
      <c r="A42" s="8" t="s">
        <v>28</v>
      </c>
      <c r="B42" s="38" t="str">
        <f>IF(B41="","",B41-B30)</f>
        <v/>
      </c>
      <c r="C42" s="8" t="s">
        <v>18</v>
      </c>
      <c r="D42" s="26"/>
      <c r="E42" s="7"/>
    </row>
    <row r="43" spans="1:7" ht="18" thickBot="1" x14ac:dyDescent="0.3">
      <c r="A43" s="22"/>
      <c r="B43" s="27"/>
      <c r="C43" s="22"/>
      <c r="D43" s="22"/>
      <c r="E43" s="19"/>
    </row>
    <row r="44" spans="1:7" ht="18" thickTop="1" x14ac:dyDescent="0.25">
      <c r="A44" s="63" t="s">
        <v>29</v>
      </c>
      <c r="B44" s="46"/>
      <c r="C44" s="47"/>
      <c r="D44" s="48"/>
      <c r="E44" s="19"/>
      <c r="F44" s="7"/>
      <c r="G44" s="7"/>
    </row>
    <row r="45" spans="1:7" ht="18" thickBot="1" x14ac:dyDescent="0.3">
      <c r="A45" s="62"/>
      <c r="B45" s="27"/>
      <c r="C45" s="22"/>
      <c r="D45" s="50"/>
      <c r="E45" s="19"/>
      <c r="F45" s="7"/>
      <c r="G45" s="7"/>
    </row>
    <row r="46" spans="1:7" ht="18.75" thickTop="1" thickBot="1" x14ac:dyDescent="0.3">
      <c r="A46" s="49" t="s">
        <v>30</v>
      </c>
      <c r="B46" s="41"/>
      <c r="C46" s="22"/>
      <c r="D46" s="50"/>
      <c r="E46" s="7"/>
      <c r="F46" s="7"/>
      <c r="G46" s="7"/>
    </row>
    <row r="47" spans="1:7" ht="18.75" thickTop="1" thickBot="1" x14ac:dyDescent="0.35">
      <c r="A47" s="51" t="s">
        <v>31</v>
      </c>
      <c r="B47" s="42"/>
      <c r="C47" s="52"/>
      <c r="D47" s="53"/>
      <c r="E47" s="1"/>
      <c r="F47" s="1"/>
      <c r="G47" s="1"/>
    </row>
    <row r="48" spans="1:7" ht="18" thickTop="1" x14ac:dyDescent="0.3">
      <c r="A48" s="54" t="s">
        <v>32</v>
      </c>
      <c r="B48" s="104"/>
      <c r="C48" s="100"/>
      <c r="D48" s="101"/>
      <c r="E48" s="1"/>
      <c r="F48" s="1"/>
      <c r="G48" s="1"/>
    </row>
    <row r="49" spans="1:7" ht="15.75" x14ac:dyDescent="0.25">
      <c r="A49" s="55"/>
      <c r="B49" s="97"/>
      <c r="C49" s="97"/>
      <c r="D49" s="98"/>
      <c r="E49" s="1"/>
      <c r="F49" s="1"/>
      <c r="G49" s="1"/>
    </row>
    <row r="50" spans="1:7" ht="15.75" x14ac:dyDescent="0.25">
      <c r="A50" s="56"/>
      <c r="B50" s="5"/>
      <c r="C50" s="4"/>
      <c r="D50" s="57"/>
      <c r="E50" s="4"/>
      <c r="F50" s="1"/>
      <c r="G50" s="3"/>
    </row>
    <row r="51" spans="1:7" ht="17.25" x14ac:dyDescent="0.3">
      <c r="A51" s="54" t="s">
        <v>33</v>
      </c>
      <c r="B51" s="99"/>
      <c r="C51" s="100"/>
      <c r="D51" s="101"/>
      <c r="E51" s="4"/>
      <c r="F51" s="1"/>
      <c r="G51" s="3"/>
    </row>
    <row r="52" spans="1:7" ht="17.25" x14ac:dyDescent="0.3">
      <c r="A52" s="54" t="s">
        <v>6</v>
      </c>
      <c r="B52" s="43"/>
      <c r="C52" s="4"/>
      <c r="D52" s="57"/>
      <c r="E52" s="1"/>
      <c r="F52" s="1"/>
      <c r="G52" s="1"/>
    </row>
    <row r="53" spans="1:7" ht="16.5" thickBot="1" x14ac:dyDescent="0.3">
      <c r="A53" s="58"/>
      <c r="B53" s="59"/>
      <c r="C53" s="60"/>
      <c r="D53" s="61"/>
      <c r="E53" s="1"/>
      <c r="F53" s="1"/>
      <c r="G53" s="1"/>
    </row>
    <row r="54" spans="1:7" ht="15.75" thickTop="1" x14ac:dyDescent="0.25">
      <c r="A54" s="1"/>
      <c r="B54" s="1"/>
      <c r="C54" s="1"/>
      <c r="D54" s="1"/>
      <c r="E54" s="1"/>
      <c r="F54" s="1"/>
      <c r="G54" s="1"/>
    </row>
    <row r="55" spans="1:7" ht="18" x14ac:dyDescent="0.25">
      <c r="A55" s="78" t="s">
        <v>41</v>
      </c>
      <c r="B55" s="70"/>
      <c r="C55" s="72"/>
      <c r="D55" s="71"/>
      <c r="E55" s="75"/>
    </row>
    <row r="56" spans="1:7" ht="18" x14ac:dyDescent="0.25">
      <c r="A56" s="79"/>
      <c r="B56" s="73"/>
      <c r="C56" s="74"/>
      <c r="D56" s="73"/>
      <c r="E56" s="75"/>
    </row>
    <row r="57" spans="1:7" ht="17.25" x14ac:dyDescent="0.25">
      <c r="A57" s="112" t="s">
        <v>42</v>
      </c>
      <c r="B57" s="112"/>
      <c r="C57" s="112"/>
      <c r="D57" s="112"/>
      <c r="E57" s="76"/>
    </row>
    <row r="58" spans="1:7" ht="17.25" x14ac:dyDescent="0.25">
      <c r="A58" s="76"/>
      <c r="B58" s="77"/>
      <c r="C58" s="77"/>
      <c r="D58" s="77"/>
      <c r="E58" s="75"/>
    </row>
    <row r="59" spans="1:7" ht="17.25" x14ac:dyDescent="0.3">
      <c r="A59" s="111" t="s">
        <v>43</v>
      </c>
      <c r="B59" s="111"/>
      <c r="C59" s="83" t="s">
        <v>44</v>
      </c>
      <c r="D59" s="113" t="s">
        <v>45</v>
      </c>
      <c r="E59" s="113"/>
    </row>
    <row r="60" spans="1:7" ht="105" customHeight="1" x14ac:dyDescent="0.25">
      <c r="A60" s="96" t="s">
        <v>46</v>
      </c>
      <c r="B60" s="96"/>
      <c r="C60" s="80"/>
      <c r="D60" s="114"/>
      <c r="E60" s="115"/>
    </row>
    <row r="61" spans="1:7" ht="54" customHeight="1" x14ac:dyDescent="0.25">
      <c r="A61" s="96" t="s">
        <v>47</v>
      </c>
      <c r="B61" s="96"/>
      <c r="C61" s="81"/>
      <c r="D61" s="93"/>
      <c r="E61" s="94"/>
    </row>
    <row r="62" spans="1:7" ht="37.5" customHeight="1" x14ac:dyDescent="0.25">
      <c r="A62" s="96" t="s">
        <v>48</v>
      </c>
      <c r="B62" s="96"/>
      <c r="C62" s="80"/>
      <c r="D62" s="93"/>
      <c r="E62" s="94"/>
    </row>
    <row r="63" spans="1:7" ht="41.25" customHeight="1" x14ac:dyDescent="0.25">
      <c r="A63" s="96" t="s">
        <v>49</v>
      </c>
      <c r="B63" s="96"/>
      <c r="C63" s="82"/>
      <c r="D63" s="93"/>
      <c r="E63" s="94"/>
    </row>
    <row r="64" spans="1:7" ht="28.5" customHeight="1" x14ac:dyDescent="0.25">
      <c r="A64" s="96" t="s">
        <v>50</v>
      </c>
      <c r="B64" s="96"/>
      <c r="C64" s="82"/>
      <c r="D64" s="93"/>
      <c r="E64" s="94"/>
    </row>
    <row r="65" spans="1:5" s="69" customFormat="1" ht="28.5" customHeight="1" x14ac:dyDescent="0.25">
      <c r="A65" s="95" t="s">
        <v>51</v>
      </c>
      <c r="B65" s="95"/>
      <c r="C65" s="82"/>
      <c r="D65" s="84"/>
      <c r="E65" s="85"/>
    </row>
    <row r="66" spans="1:5" ht="52.5" customHeight="1" x14ac:dyDescent="0.25">
      <c r="A66" s="96" t="s">
        <v>52</v>
      </c>
      <c r="B66" s="96"/>
      <c r="C66" s="82"/>
      <c r="D66" s="93"/>
      <c r="E66" s="94"/>
    </row>
  </sheetData>
  <sheetProtection sheet="1" objects="1" scenarios="1"/>
  <mergeCells count="28">
    <mergeCell ref="A4:D4"/>
    <mergeCell ref="A66:B66"/>
    <mergeCell ref="A59:B59"/>
    <mergeCell ref="A57:D57"/>
    <mergeCell ref="A60:B60"/>
    <mergeCell ref="A62:B62"/>
    <mergeCell ref="D59:E59"/>
    <mergeCell ref="D60:E60"/>
    <mergeCell ref="D61:E61"/>
    <mergeCell ref="D66:E66"/>
    <mergeCell ref="A61:B61"/>
    <mergeCell ref="D64:E64"/>
    <mergeCell ref="A3:D3"/>
    <mergeCell ref="A5:D5"/>
    <mergeCell ref="D63:E63"/>
    <mergeCell ref="D62:E62"/>
    <mergeCell ref="A65:B65"/>
    <mergeCell ref="A63:B63"/>
    <mergeCell ref="A64:B64"/>
    <mergeCell ref="B49:D49"/>
    <mergeCell ref="B51:D51"/>
    <mergeCell ref="B10:D10"/>
    <mergeCell ref="B12:D12"/>
    <mergeCell ref="B11:D11"/>
    <mergeCell ref="B48:D48"/>
    <mergeCell ref="B13:D13"/>
    <mergeCell ref="B8:D8"/>
    <mergeCell ref="B9:D9"/>
  </mergeCells>
  <dataValidations count="1">
    <dataValidation type="list" allowBlank="1" showInputMessage="1" showErrorMessage="1" sqref="B35 B37:B38">
      <formula1>$G$8:$G$9</formula1>
    </dataValidation>
  </dataValidations>
  <pageMargins left="0.7" right="0.7" top="0.75" bottom="0.75" header="0.3" footer="0.3"/>
  <pageSetup orientation="portrait" verticalDpi="0" r:id="rId1"/>
  <ignoredErrors>
    <ignoredError sqref="D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D25" sqref="D25"/>
    </sheetView>
  </sheetViews>
  <sheetFormatPr defaultRowHeight="15" x14ac:dyDescent="0.25"/>
  <sheetData>
    <row r="1" spans="1:4" ht="15.75" x14ac:dyDescent="0.25">
      <c r="A1" s="87" t="s">
        <v>54</v>
      </c>
      <c r="B1" s="87"/>
      <c r="C1" s="88"/>
      <c r="D1" s="88"/>
    </row>
    <row r="2" spans="1:4" ht="15.75" x14ac:dyDescent="0.25">
      <c r="A2" s="88"/>
      <c r="B2" s="88"/>
      <c r="C2" s="88"/>
      <c r="D2" s="88"/>
    </row>
    <row r="3" spans="1:4" ht="15.75" x14ac:dyDescent="0.25">
      <c r="A3" s="88" t="s">
        <v>55</v>
      </c>
      <c r="B3" s="88"/>
      <c r="C3" s="88"/>
      <c r="D3" s="88"/>
    </row>
    <row r="4" spans="1:4" ht="15.75" x14ac:dyDescent="0.25">
      <c r="A4" s="88" t="s">
        <v>56</v>
      </c>
      <c r="B4" s="88"/>
      <c r="C4" s="88"/>
      <c r="D4" s="88"/>
    </row>
    <row r="5" spans="1:4" ht="15.75" x14ac:dyDescent="0.25">
      <c r="A5" s="88" t="s">
        <v>57</v>
      </c>
      <c r="B5" s="88"/>
      <c r="C5" s="88"/>
      <c r="D5" s="88"/>
    </row>
    <row r="6" spans="1:4" ht="15.75" x14ac:dyDescent="0.25">
      <c r="A6" s="88" t="s">
        <v>58</v>
      </c>
      <c r="B6" s="86"/>
      <c r="C6" s="86"/>
      <c r="D6" s="86"/>
    </row>
    <row r="7" spans="1:4" ht="15.75" x14ac:dyDescent="0.25">
      <c r="A7" s="88" t="s">
        <v>59</v>
      </c>
      <c r="B7" s="86"/>
      <c r="C7" s="86"/>
      <c r="D7" s="86"/>
    </row>
    <row r="8" spans="1:4" ht="15.75" x14ac:dyDescent="0.25">
      <c r="A8" s="88" t="s">
        <v>60</v>
      </c>
      <c r="B8" s="86"/>
      <c r="C8" s="86"/>
      <c r="D8" s="86"/>
    </row>
    <row r="9" spans="1:4" x14ac:dyDescent="0.25">
      <c r="A9" s="86"/>
      <c r="B9" s="86"/>
      <c r="C9" s="86"/>
      <c r="D9" s="86"/>
    </row>
    <row r="10" spans="1:4" ht="15.75" x14ac:dyDescent="0.25">
      <c r="A10" s="87" t="s">
        <v>61</v>
      </c>
      <c r="B10" s="86"/>
      <c r="C10" s="86"/>
      <c r="D10" s="86"/>
    </row>
    <row r="11" spans="1:4" x14ac:dyDescent="0.25">
      <c r="A11" s="86"/>
      <c r="B11" s="86"/>
      <c r="C11" s="86"/>
      <c r="D11" s="86"/>
    </row>
    <row r="12" spans="1:4" ht="15.75" x14ac:dyDescent="0.25">
      <c r="A12" s="88" t="s">
        <v>62</v>
      </c>
      <c r="B12" s="86"/>
      <c r="C12" s="86"/>
      <c r="D12" s="86"/>
    </row>
    <row r="13" spans="1:4" ht="15.75" x14ac:dyDescent="0.25">
      <c r="A13" s="88" t="s">
        <v>63</v>
      </c>
      <c r="B13" s="86"/>
      <c r="C13" s="86"/>
      <c r="D13" s="86"/>
    </row>
    <row r="14" spans="1:4" ht="15.75" x14ac:dyDescent="0.25">
      <c r="A14" s="88" t="s">
        <v>64</v>
      </c>
      <c r="B14" s="88"/>
      <c r="C14" s="88"/>
      <c r="D14" s="88"/>
    </row>
    <row r="15" spans="1:4" ht="15.75" x14ac:dyDescent="0.25">
      <c r="A15" s="88" t="s">
        <v>65</v>
      </c>
      <c r="B15" s="86"/>
      <c r="C15" s="86"/>
      <c r="D15" s="86"/>
    </row>
    <row r="16" spans="1:4" ht="15.75" x14ac:dyDescent="0.25">
      <c r="A16" s="88" t="s">
        <v>66</v>
      </c>
      <c r="B16" s="86"/>
      <c r="C16" s="86"/>
      <c r="D16" s="86"/>
    </row>
    <row r="17" spans="1:4" ht="15.75" x14ac:dyDescent="0.25">
      <c r="A17" s="89" t="s">
        <v>67</v>
      </c>
      <c r="B17" s="86"/>
      <c r="C17" s="86"/>
      <c r="D17" s="86"/>
    </row>
    <row r="18" spans="1:4" ht="15.75" x14ac:dyDescent="0.25">
      <c r="A18" s="88" t="s">
        <v>68</v>
      </c>
      <c r="B18" s="86"/>
      <c r="C18" s="86"/>
      <c r="D18" s="86"/>
    </row>
    <row r="19" spans="1:4" ht="15.75" x14ac:dyDescent="0.25">
      <c r="A19" s="86"/>
      <c r="B19" s="88" t="s">
        <v>69</v>
      </c>
      <c r="C19" s="86"/>
      <c r="D19" s="8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Entire Form</vt:lpstr>
      <vt:lpstr>Example Calculations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Leah</dc:creator>
  <cp:lastModifiedBy>Young, Leah</cp:lastModifiedBy>
  <dcterms:created xsi:type="dcterms:W3CDTF">2011-12-08T15:42:15Z</dcterms:created>
  <dcterms:modified xsi:type="dcterms:W3CDTF">2011-12-12T21:40:20Z</dcterms:modified>
</cp:coreProperties>
</file>